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CONTENITORI RIFIUTI 2022 - 2025\MODELLI\"/>
    </mc:Choice>
  </mc:AlternateContent>
  <xr:revisionPtr revIDLastSave="0" documentId="13_ncr:1_{72365743-804B-4BB5-AF9D-9E90C4AE5BD6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G2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1" i="1"/>
  <c r="G25" i="1" l="1"/>
</calcChain>
</file>

<file path=xl/sharedStrings.xml><?xml version="1.0" encoding="utf-8"?>
<sst xmlns="http://schemas.openxmlformats.org/spreadsheetml/2006/main" count="53" uniqueCount="45">
  <si>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</si>
  <si>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</si>
  <si>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</si>
  <si>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</si>
  <si>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</si>
  <si>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</si>
  <si>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</si>
  <si>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</si>
  <si>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</si>
  <si>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</si>
  <si>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</si>
  <si>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</si>
  <si>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</si>
  <si>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B. Tipo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</si>
  <si>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</si>
  <si>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PROCEDURA APERTA PER L’AFFIDAMENTO DELLA FORNITURA DI CONTENITORI PER LA RACCOLTA DI RIFIUTI
MODELLO 4.1 - LOTTO 1 - CONTENITORI CARRELLATI A DUE E QUATTRO RUOTE - CIG: 9044623304
OFFERTA ECONOMICA</t>
  </si>
  <si>
    <t>C. Coperchio</t>
  </si>
  <si>
    <t>E. PrezzI unitari a base d'asta €/l</t>
  </si>
  <si>
    <t>F. Prezzi unitari offerti</t>
  </si>
  <si>
    <t>G. Importo risultante 36 mesi (D*E)</t>
  </si>
  <si>
    <t>RSU LT. 240</t>
  </si>
  <si>
    <t>RSU LT. 360</t>
  </si>
  <si>
    <t>RSU LT. 660</t>
  </si>
  <si>
    <t>RSU LT. 1100</t>
  </si>
  <si>
    <t>ORG LT. 120</t>
  </si>
  <si>
    <t>ORG LT. 240</t>
  </si>
  <si>
    <t>CARTA LT. 240</t>
  </si>
  <si>
    <t>CARTA LT. 360</t>
  </si>
  <si>
    <t>CARTA LT. 660</t>
  </si>
  <si>
    <t>CARTA LT. 1100</t>
  </si>
  <si>
    <t>PLASTICA LT. 1100</t>
  </si>
  <si>
    <t>VETRO LT. 240</t>
  </si>
  <si>
    <t>VERDE LT. 240</t>
  </si>
  <si>
    <t>SERRATURE GRAVITAZIONALI</t>
  </si>
  <si>
    <t>ARANCIO</t>
  </si>
  <si>
    <t>MARRONE</t>
  </si>
  <si>
    <t>GIALLO</t>
  </si>
  <si>
    <t>BLU</t>
  </si>
  <si>
    <t>VERDE</t>
  </si>
  <si>
    <t>GRIGIO</t>
  </si>
  <si>
    <t>D. Quantità 36 mesi</t>
  </si>
  <si>
    <t>che l'offerta economica presentata in sede di gara è vincolante per l’aggiudicatario anche per il futuro contratto, nel caso la Stazione Appaltante decida di avvalersi dell’opzione di rinnovo, ai sensi dell’art. 35, comma 4, del Codice</t>
  </si>
  <si>
    <t>Ribasso percentuale valido ai fini dell'assegnazione del punteggio*</t>
  </si>
  <si>
    <t>TOTALE 3 ANNI</t>
  </si>
  <si>
    <t>che i beni offerti rispettano integralmente le specifiche tecniche minime previste dal Capitolato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</si>
</sst>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0\ &quot;€&quot;;[Red]\-#,##0.000\ &quot;€&quot;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4" xfId="0" applyBorder="1" applyAlignment="1" applyProtection="1">
      <alignment horizontal="left" wrapText="1"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1" fillId="0" borderId="7" xfId="0" applyFont="1" applyBorder="1" applyAlignment="1">
      <alignment horizontal="right" vertical="center"/>
    </xf>
    <xf numFmtId="8" fontId="11" fillId="0" borderId="7" xfId="0" applyNumberFormat="1" applyFont="1" applyBorder="1" applyAlignment="1">
      <alignment horizontal="right" vertical="center"/>
    </xf>
    <xf numFmtId="0" fontId="0" fillId="0" borderId="0" xfId="0" applyNumberFormat="1" applyProtection="1">
      <protection hidden="1"/>
    </xf>
    <xf numFmtId="164" fontId="11" fillId="0" borderId="7" xfId="0" applyNumberFormat="1" applyFont="1" applyBorder="1" applyAlignment="1">
      <alignment horizontal="right" vertical="center"/>
    </xf>
    <xf numFmtId="2" fontId="12" fillId="0" borderId="0" xfId="0" applyNumberFormat="1" applyFont="1"/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5" fontId="2" fillId="5" borderId="1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106680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1009650</xdr:colOff>
      <xdr:row>0</xdr:row>
      <xdr:rowOff>0</xdr:rowOff>
    </xdr:from>
    <xdr:to>
      <xdr:col>5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361950</xdr:colOff>
      <xdr:row>13</xdr:row>
      <xdr:rowOff>106680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G44"/>
  <sheetViews>
    <sheetView showGridLines="0" tabSelected="1" topLeftCell="A7" zoomScaleNormal="100" workbookViewId="0">
      <selection activeCell="I6" sqref="I6"/>
    </sheetView>
  </sheetViews>
  <sheetFormatPr defaultColWidth="9.140625" defaultRowHeight="15" x14ac:dyDescent="0.25"/>
  <cols>
    <col min="1" max="1" width="6.7109375" style="2" customWidth="1"/>
    <col min="2" max="3" width="17.28515625" style="2" customWidth="1"/>
    <col min="4" max="4" width="18.7109375" style="2" customWidth="1"/>
    <col min="5" max="5" width="11.7109375" style="2" customWidth="1"/>
    <col min="6" max="6" width="14.5703125" style="2" customWidth="1"/>
    <col min="7" max="7" width="24.42578125" style="2" customWidth="1"/>
    <col min="8" max="16384" width="9.140625" style="2"/>
  </cols>
  <sheetData>
    <row r="1" spans="1:7" ht="61.5" customHeight="1" x14ac:dyDescent="0.25">
      <c r="A1" s="47"/>
      <c r="B1" s="47"/>
      <c r="C1" s="47"/>
      <c r="D1" s="47"/>
      <c r="E1" s="47"/>
      <c r="F1" s="47"/>
      <c r="G1" s="47"/>
    </row>
    <row r="2" spans="1:7" ht="76.150000000000006" customHeight="1" x14ac:dyDescent="0.25">
      <c r="A2" s="46" t="s">
        <v>15</v>
      </c>
      <c r="B2" s="46"/>
      <c r="C2" s="46"/>
      <c r="D2" s="46"/>
      <c r="E2" s="46"/>
      <c r="F2" s="46"/>
      <c r="G2" s="46"/>
    </row>
    <row r="3" spans="1:7" x14ac:dyDescent="0.25">
      <c r="A3" s="48" t="s">
        <v>0</v>
      </c>
      <c r="B3" s="49"/>
      <c r="C3" s="18"/>
      <c r="D3" s="41"/>
      <c r="E3" s="42"/>
      <c r="F3" s="42"/>
      <c r="G3" s="43"/>
    </row>
    <row r="4" spans="1:7" x14ac:dyDescent="0.25">
      <c r="A4" s="48" t="s">
        <v>1</v>
      </c>
      <c r="B4" s="49"/>
      <c r="C4" s="18"/>
      <c r="D4" s="41"/>
      <c r="E4" s="42"/>
      <c r="F4" s="42"/>
      <c r="G4" s="43"/>
    </row>
    <row r="5" spans="1:7" x14ac:dyDescent="0.25">
      <c r="A5" s="48" t="s">
        <v>2</v>
      </c>
      <c r="B5" s="49"/>
      <c r="C5" s="18"/>
      <c r="D5" s="41"/>
      <c r="E5" s="42"/>
      <c r="F5" s="42"/>
      <c r="G5" s="43"/>
    </row>
    <row r="6" spans="1:7" ht="27" customHeight="1" x14ac:dyDescent="0.25">
      <c r="A6" s="44" t="s">
        <v>3</v>
      </c>
      <c r="B6" s="45"/>
      <c r="C6" s="19"/>
      <c r="D6" s="41"/>
      <c r="E6" s="42"/>
      <c r="F6" s="42"/>
      <c r="G6" s="43"/>
    </row>
    <row r="7" spans="1:7" ht="56.25" customHeight="1" x14ac:dyDescent="0.25">
      <c r="A7" s="44" t="s">
        <v>4</v>
      </c>
      <c r="B7" s="45"/>
      <c r="C7" s="19"/>
      <c r="D7" s="41"/>
      <c r="E7" s="42"/>
      <c r="F7" s="42"/>
      <c r="G7" s="43"/>
    </row>
    <row r="8" spans="1:7" ht="22.5" customHeight="1" x14ac:dyDescent="0.25">
      <c r="A8" s="35" t="s">
        <v>6</v>
      </c>
      <c r="B8" s="36"/>
      <c r="C8" s="36"/>
      <c r="D8" s="36"/>
      <c r="E8" s="36"/>
      <c r="F8" s="36"/>
      <c r="G8" s="37"/>
    </row>
    <row r="9" spans="1:7" ht="23.25" customHeight="1" x14ac:dyDescent="0.25">
      <c r="A9" s="38" t="s">
        <v>7</v>
      </c>
      <c r="B9" s="39"/>
      <c r="C9" s="39"/>
      <c r="D9" s="39"/>
      <c r="E9" s="39"/>
      <c r="F9" s="39"/>
      <c r="G9" s="40"/>
    </row>
    <row r="10" spans="1:7" ht="33.75" x14ac:dyDescent="0.25">
      <c r="A10" s="3" t="s">
        <v>12</v>
      </c>
      <c r="B10" s="3" t="s">
        <v>13</v>
      </c>
      <c r="C10" s="3" t="s">
        <v>16</v>
      </c>
      <c r="D10" s="3" t="s">
        <v>40</v>
      </c>
      <c r="E10" s="3" t="s">
        <v>17</v>
      </c>
      <c r="F10" s="3" t="s">
        <v>18</v>
      </c>
      <c r="G10" s="3" t="s">
        <v>19</v>
      </c>
    </row>
    <row r="11" spans="1:7" ht="15.75" thickBot="1" x14ac:dyDescent="0.3">
      <c r="A11" s="4">
        <v>1</v>
      </c>
      <c r="B11" s="20" t="s">
        <v>20</v>
      </c>
      <c r="C11" s="21" t="s">
        <v>34</v>
      </c>
      <c r="D11" s="22">
        <v>900</v>
      </c>
      <c r="E11" s="23">
        <v>34.85</v>
      </c>
      <c r="F11" s="14">
        <v>0</v>
      </c>
      <c r="G11" s="13">
        <f>D11*F11</f>
        <v>0</v>
      </c>
    </row>
    <row r="12" spans="1:7" ht="15.75" thickBot="1" x14ac:dyDescent="0.3">
      <c r="A12" s="4">
        <v>2</v>
      </c>
      <c r="B12" s="20" t="s">
        <v>21</v>
      </c>
      <c r="C12" s="21" t="s">
        <v>34</v>
      </c>
      <c r="D12" s="22">
        <v>900</v>
      </c>
      <c r="E12" s="23">
        <v>46.95</v>
      </c>
      <c r="F12" s="14">
        <v>0</v>
      </c>
      <c r="G12" s="13">
        <f t="shared" ref="G12:G24" si="0">D12*F12</f>
        <v>0</v>
      </c>
    </row>
    <row r="13" spans="1:7" ht="15.75" thickBot="1" x14ac:dyDescent="0.3">
      <c r="A13" s="4">
        <v>3</v>
      </c>
      <c r="B13" s="20" t="s">
        <v>22</v>
      </c>
      <c r="C13" s="21" t="s">
        <v>34</v>
      </c>
      <c r="D13" s="22">
        <v>225</v>
      </c>
      <c r="E13" s="23">
        <v>132.22</v>
      </c>
      <c r="F13" s="14">
        <v>0</v>
      </c>
      <c r="G13" s="13">
        <f t="shared" si="0"/>
        <v>0</v>
      </c>
    </row>
    <row r="14" spans="1:7" ht="15.75" thickBot="1" x14ac:dyDescent="0.3">
      <c r="A14" s="4">
        <v>4</v>
      </c>
      <c r="B14" s="20" t="s">
        <v>23</v>
      </c>
      <c r="C14" s="21" t="s">
        <v>34</v>
      </c>
      <c r="D14" s="22">
        <v>675</v>
      </c>
      <c r="E14" s="23">
        <v>165</v>
      </c>
      <c r="F14" s="14">
        <v>0</v>
      </c>
      <c r="G14" s="13">
        <f t="shared" si="0"/>
        <v>0</v>
      </c>
    </row>
    <row r="15" spans="1:7" ht="15.75" thickBot="1" x14ac:dyDescent="0.3">
      <c r="A15" s="4">
        <v>5</v>
      </c>
      <c r="B15" s="20" t="s">
        <v>24</v>
      </c>
      <c r="C15" s="21" t="s">
        <v>35</v>
      </c>
      <c r="D15" s="22">
        <v>900</v>
      </c>
      <c r="E15" s="23">
        <v>21.72</v>
      </c>
      <c r="F15" s="14">
        <v>0</v>
      </c>
      <c r="G15" s="13">
        <f t="shared" si="0"/>
        <v>0</v>
      </c>
    </row>
    <row r="16" spans="1:7" ht="15.75" thickBot="1" x14ac:dyDescent="0.3">
      <c r="A16" s="4">
        <v>6</v>
      </c>
      <c r="B16" s="20" t="s">
        <v>25</v>
      </c>
      <c r="C16" s="21" t="s">
        <v>35</v>
      </c>
      <c r="D16" s="22">
        <v>1800</v>
      </c>
      <c r="E16" s="23">
        <v>31.82</v>
      </c>
      <c r="F16" s="14">
        <v>0</v>
      </c>
      <c r="G16" s="13">
        <f t="shared" si="0"/>
        <v>0</v>
      </c>
    </row>
    <row r="17" spans="1:7" ht="15.75" thickBot="1" x14ac:dyDescent="0.3">
      <c r="A17" s="4">
        <v>7</v>
      </c>
      <c r="B17" s="20" t="s">
        <v>26</v>
      </c>
      <c r="C17" s="21" t="s">
        <v>36</v>
      </c>
      <c r="D17" s="22">
        <v>600</v>
      </c>
      <c r="E17" s="23">
        <v>31.82</v>
      </c>
      <c r="F17" s="14">
        <v>0</v>
      </c>
      <c r="G17" s="13">
        <f t="shared" si="0"/>
        <v>0</v>
      </c>
    </row>
    <row r="18" spans="1:7" ht="15.75" thickBot="1" x14ac:dyDescent="0.3">
      <c r="A18" s="4">
        <v>8</v>
      </c>
      <c r="B18" s="20" t="s">
        <v>27</v>
      </c>
      <c r="C18" s="21" t="s">
        <v>36</v>
      </c>
      <c r="D18" s="22">
        <v>600</v>
      </c>
      <c r="E18" s="23">
        <v>43.44</v>
      </c>
      <c r="F18" s="14">
        <v>0</v>
      </c>
      <c r="G18" s="13">
        <f t="shared" si="0"/>
        <v>0</v>
      </c>
    </row>
    <row r="19" spans="1:7" ht="15.75" thickBot="1" x14ac:dyDescent="0.3">
      <c r="A19" s="4">
        <v>9</v>
      </c>
      <c r="B19" s="20" t="s">
        <v>28</v>
      </c>
      <c r="C19" s="21" t="s">
        <v>36</v>
      </c>
      <c r="D19" s="22">
        <v>150</v>
      </c>
      <c r="E19" s="23">
        <v>119.9</v>
      </c>
      <c r="F19" s="14">
        <v>0</v>
      </c>
      <c r="G19" s="13">
        <f t="shared" si="0"/>
        <v>0</v>
      </c>
    </row>
    <row r="20" spans="1:7" ht="15.75" thickBot="1" x14ac:dyDescent="0.3">
      <c r="A20" s="4">
        <v>10</v>
      </c>
      <c r="B20" s="20" t="s">
        <v>29</v>
      </c>
      <c r="C20" s="21" t="s">
        <v>36</v>
      </c>
      <c r="D20" s="22">
        <v>375</v>
      </c>
      <c r="E20" s="25">
        <v>151.63499999999999</v>
      </c>
      <c r="F20" s="14">
        <v>0</v>
      </c>
      <c r="G20" s="13">
        <f t="shared" si="0"/>
        <v>0</v>
      </c>
    </row>
    <row r="21" spans="1:7" ht="15.75" thickBot="1" x14ac:dyDescent="0.3">
      <c r="A21" s="4">
        <v>11</v>
      </c>
      <c r="B21" s="20" t="s">
        <v>30</v>
      </c>
      <c r="C21" s="21" t="s">
        <v>37</v>
      </c>
      <c r="D21" s="22">
        <v>300</v>
      </c>
      <c r="E21" s="25">
        <v>151.63499999999999</v>
      </c>
      <c r="F21" s="14">
        <v>0</v>
      </c>
      <c r="G21" s="13">
        <f t="shared" si="0"/>
        <v>0</v>
      </c>
    </row>
    <row r="22" spans="1:7" ht="15.75" thickBot="1" x14ac:dyDescent="0.3">
      <c r="A22" s="4">
        <v>12</v>
      </c>
      <c r="B22" s="20" t="s">
        <v>31</v>
      </c>
      <c r="C22" s="21" t="s">
        <v>38</v>
      </c>
      <c r="D22" s="22">
        <v>300</v>
      </c>
      <c r="E22" s="23">
        <v>31.82</v>
      </c>
      <c r="F22" s="14">
        <v>0</v>
      </c>
      <c r="G22" s="13">
        <f t="shared" si="0"/>
        <v>0</v>
      </c>
    </row>
    <row r="23" spans="1:7" ht="15.75" thickBot="1" x14ac:dyDescent="0.3">
      <c r="A23" s="4">
        <v>13</v>
      </c>
      <c r="B23" s="20" t="s">
        <v>32</v>
      </c>
      <c r="C23" s="21" t="s">
        <v>39</v>
      </c>
      <c r="D23" s="22">
        <v>1200</v>
      </c>
      <c r="E23" s="23">
        <v>31.82</v>
      </c>
      <c r="F23" s="14">
        <v>0</v>
      </c>
      <c r="G23" s="13">
        <f t="shared" si="0"/>
        <v>0</v>
      </c>
    </row>
    <row r="24" spans="1:7" ht="26.25" thickBot="1" x14ac:dyDescent="0.3">
      <c r="A24" s="4">
        <v>14</v>
      </c>
      <c r="B24" s="20" t="s">
        <v>33</v>
      </c>
      <c r="C24" s="5"/>
      <c r="D24" s="22">
        <v>200</v>
      </c>
      <c r="E24" s="23">
        <v>18</v>
      </c>
      <c r="F24" s="14">
        <v>0</v>
      </c>
      <c r="G24" s="13">
        <f t="shared" si="0"/>
        <v>0</v>
      </c>
    </row>
    <row r="25" spans="1:7" x14ac:dyDescent="0.25">
      <c r="A25" s="7"/>
      <c r="B25" s="6"/>
      <c r="C25" s="6"/>
      <c r="D25" s="1"/>
      <c r="E25" s="8"/>
      <c r="F25" s="16" t="s">
        <v>43</v>
      </c>
      <c r="G25" s="15">
        <f>SUM(G11:G24)</f>
        <v>0</v>
      </c>
    </row>
    <row r="26" spans="1:7" x14ac:dyDescent="0.25">
      <c r="A26" s="7"/>
      <c r="B26" s="29"/>
      <c r="C26" s="29"/>
      <c r="D26" s="29"/>
      <c r="E26" s="29"/>
      <c r="F26" s="29"/>
      <c r="G26" s="29"/>
    </row>
    <row r="27" spans="1:7" x14ac:dyDescent="0.25">
      <c r="A27" s="8"/>
      <c r="B27" s="8"/>
      <c r="C27" s="8"/>
      <c r="D27" s="8"/>
      <c r="E27" s="8"/>
      <c r="F27" s="8"/>
      <c r="G27" s="26">
        <f>SUMPRODUCT(D11:D24,E11:E24)</f>
        <v>508393.125</v>
      </c>
    </row>
    <row r="28" spans="1:7" x14ac:dyDescent="0.25">
      <c r="B28" s="33" t="s">
        <v>42</v>
      </c>
      <c r="C28" s="33"/>
      <c r="D28" s="33"/>
      <c r="E28" s="34">
        <f>(G27-G25)/G27</f>
        <v>1</v>
      </c>
      <c r="G28" s="24"/>
    </row>
    <row r="29" spans="1:7" x14ac:dyDescent="0.25">
      <c r="B29" s="33"/>
      <c r="C29" s="33"/>
      <c r="D29" s="33"/>
      <c r="E29" s="34"/>
    </row>
    <row r="30" spans="1:7" x14ac:dyDescent="0.25">
      <c r="A30" s="8"/>
      <c r="B30" s="9" t="s">
        <v>5</v>
      </c>
      <c r="C30" s="9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17" t="s">
        <v>6</v>
      </c>
      <c r="F32" s="8"/>
      <c r="G32" s="8"/>
    </row>
    <row r="33" spans="1:7" x14ac:dyDescent="0.25">
      <c r="A33" s="8"/>
      <c r="B33" s="31" t="s">
        <v>44</v>
      </c>
      <c r="C33" s="31"/>
      <c r="D33" s="31"/>
      <c r="E33" s="31"/>
      <c r="F33" s="31"/>
      <c r="G33" s="31"/>
    </row>
    <row r="34" spans="1:7" x14ac:dyDescent="0.25">
      <c r="A34" s="8"/>
      <c r="B34" s="8"/>
      <c r="C34" s="8"/>
      <c r="D34" s="8"/>
      <c r="E34" s="10" t="s">
        <v>8</v>
      </c>
      <c r="F34" s="11"/>
      <c r="G34" s="8"/>
    </row>
    <row r="35" spans="1:7" x14ac:dyDescent="0.25">
      <c r="A35" s="8"/>
      <c r="B35" s="30" t="s">
        <v>41</v>
      </c>
      <c r="C35" s="30"/>
      <c r="D35" s="31"/>
      <c r="E35" s="31"/>
      <c r="F35" s="31"/>
      <c r="G35" s="31"/>
    </row>
    <row r="36" spans="1:7" ht="18.600000000000001" customHeight="1" x14ac:dyDescent="0.25">
      <c r="A36" s="8"/>
      <c r="B36" s="31"/>
      <c r="C36" s="31"/>
      <c r="D36" s="31"/>
      <c r="E36" s="31"/>
      <c r="F36" s="31"/>
      <c r="G36" s="31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A38" s="8"/>
      <c r="B38" s="8"/>
      <c r="C38" s="8"/>
      <c r="D38" s="8"/>
      <c r="E38" s="8"/>
      <c r="F38" s="8"/>
      <c r="G38" s="12" t="s">
        <v>9</v>
      </c>
    </row>
    <row r="39" spans="1:7" x14ac:dyDescent="0.25">
      <c r="A39" s="8"/>
      <c r="B39" s="8"/>
      <c r="C39" s="8"/>
      <c r="D39" s="8"/>
      <c r="E39" s="8"/>
      <c r="F39" s="8"/>
      <c r="G39" s="12" t="s">
        <v>10</v>
      </c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8"/>
      <c r="B41" s="32" t="s">
        <v>11</v>
      </c>
      <c r="C41" s="32"/>
      <c r="D41" s="32"/>
      <c r="E41" s="32"/>
      <c r="F41" s="32"/>
      <c r="G41" s="32"/>
    </row>
    <row r="42" spans="1:7" x14ac:dyDescent="0.25">
      <c r="A42" s="8"/>
      <c r="B42" s="27" t="s">
        <v>14</v>
      </c>
      <c r="C42" s="27"/>
      <c r="D42" s="28"/>
      <c r="E42" s="28"/>
      <c r="F42" s="28"/>
      <c r="G42" s="28"/>
    </row>
    <row r="43" spans="1:7" x14ac:dyDescent="0.25">
      <c r="A43" s="8"/>
      <c r="B43" s="28"/>
      <c r="C43" s="28"/>
      <c r="D43" s="28"/>
      <c r="E43" s="28"/>
      <c r="F43" s="28"/>
      <c r="G43" s="28"/>
    </row>
    <row r="44" spans="1:7" ht="77.25" customHeight="1" x14ac:dyDescent="0.25">
      <c r="A44" s="8"/>
      <c r="B44" s="28"/>
      <c r="C44" s="28"/>
      <c r="D44" s="28"/>
      <c r="E44" s="28"/>
      <c r="F44" s="28"/>
      <c r="G44" s="28"/>
    </row>
  </sheetData>
  <sheetProtection algorithmName="SHA-512" hashValue="NGQMMZZlkSr2vDQAUUTkYp527v9YqqKPtzU32LdB7+itUAO2WGcaR1OWslquPolMqN5GAwg6jsX9QQp/LGJqPA==" saltValue="jHlud8wTpbV4/HfGhiqoSg==" spinCount="100000" sheet="1" selectLockedCells="1"/>
  <mergeCells count="21">
    <mergeCell ref="A2:G2"/>
    <mergeCell ref="A1:G1"/>
    <mergeCell ref="A3:B3"/>
    <mergeCell ref="A4:B4"/>
    <mergeCell ref="A5:B5"/>
    <mergeCell ref="D3:G3"/>
    <mergeCell ref="D4:G4"/>
    <mergeCell ref="A8:G8"/>
    <mergeCell ref="A9:G9"/>
    <mergeCell ref="D5:G5"/>
    <mergeCell ref="D6:G6"/>
    <mergeCell ref="D7:G7"/>
    <mergeCell ref="A6:B6"/>
    <mergeCell ref="A7:B7"/>
    <mergeCell ref="B42:G44"/>
    <mergeCell ref="B26:G26"/>
    <mergeCell ref="B35:G36"/>
    <mergeCell ref="B41:G41"/>
    <mergeCell ref="B28:D29"/>
    <mergeCell ref="E28:E29"/>
    <mergeCell ref="B33:G33"/>
  </mergeCells>
  <dataValidations count="1">
    <dataValidation type="decimal" operator="lessThanOrEqual" allowBlank="1" showInputMessage="1" showErrorMessage="1" sqref="F11:F24" xr:uid="{95AC5F0E-A289-4D9D-B48D-A69B8FCC2FD0}">
      <formula1>E11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2022-01-19T12:31:04Z</dcterms:modified>
</cp:coreProperties>
</file>